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000" windowHeight="8895"/>
  </bookViews>
  <sheets>
    <sheet name="Sheet1 (2)" sheetId="4" r:id="rId1"/>
    <sheet name="Sheet2" sheetId="2" r:id="rId2"/>
    <sheet name="Sheet3" sheetId="3" r:id="rId3"/>
  </sheets>
  <definedNames>
    <definedName name="_xlnm.Print_Area" localSheetId="0">'Sheet1 (2)'!$A$1:$Z$29</definedName>
    <definedName name="_xlnm.Print_Titles" localSheetId="0">'Sheet1 (2)'!$3:$6</definedName>
  </definedNames>
  <calcPr calcId="144525"/>
</workbook>
</file>

<file path=xl/calcChain.xml><?xml version="1.0" encoding="utf-8"?>
<calcChain xmlns="http://schemas.openxmlformats.org/spreadsheetml/2006/main">
  <c r="S27" i="4" l="1"/>
  <c r="S26" i="4"/>
  <c r="W25" i="4"/>
  <c r="W24" i="4"/>
  <c r="S23" i="4"/>
  <c r="S21" i="4"/>
  <c r="V20" i="4"/>
  <c r="V19" i="4"/>
  <c r="V18" i="4"/>
  <c r="V17" i="4"/>
  <c r="S16" i="4"/>
  <c r="V15" i="4"/>
  <c r="V14" i="4"/>
  <c r="R13" i="4"/>
  <c r="V12" i="4"/>
  <c r="V11" i="4"/>
  <c r="S10" i="4"/>
  <c r="V9" i="4"/>
  <c r="Q8" i="4"/>
  <c r="AA7" i="4"/>
  <c r="X7" i="4"/>
  <c r="W7" i="4"/>
  <c r="V7" i="4"/>
  <c r="U7" i="4"/>
  <c r="T7" i="4"/>
  <c r="S7" i="4"/>
  <c r="R7" i="4"/>
  <c r="Q7" i="4"/>
  <c r="I7" i="4"/>
  <c r="D7" i="4"/>
  <c r="A7" i="4"/>
</calcChain>
</file>

<file path=xl/sharedStrings.xml><?xml version="1.0" encoding="utf-8"?>
<sst xmlns="http://schemas.openxmlformats.org/spreadsheetml/2006/main" count="58" uniqueCount="44">
  <si>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1</t>
    </r>
  </si>
  <si>
    <r>
      <rPr>
        <sz val="22"/>
        <color theme="1"/>
        <rFont val="方正小标宋简体"/>
        <charset val="134"/>
      </rPr>
      <t>桃江县</t>
    </r>
    <r>
      <rPr>
        <sz val="22"/>
        <color theme="1"/>
        <rFont val="Times New Roman"/>
        <family val="1"/>
      </rPr>
      <t>2020</t>
    </r>
    <r>
      <rPr>
        <sz val="22"/>
        <color theme="1"/>
        <rFont val="方正小标宋简体"/>
        <charset val="134"/>
      </rPr>
      <t>年度部门整体支出绩效评价基础数据表</t>
    </r>
  </si>
  <si>
    <t>单位名称（盖章）：桃江县自然资源局                                   填报日期：2021年5月20日                       金额单位：万元（保留两位小数）</t>
  </si>
  <si>
    <t>年初预算</t>
  </si>
  <si>
    <t>收入来源</t>
  </si>
  <si>
    <t>实际支出</t>
  </si>
  <si>
    <t>年末结转结余</t>
  </si>
  <si>
    <t>基本支出</t>
  </si>
  <si>
    <t>项目支出</t>
  </si>
  <si>
    <t>小计</t>
  </si>
  <si>
    <t>上年结转结余</t>
  </si>
  <si>
    <t>上级财政</t>
  </si>
  <si>
    <t>县级财政</t>
  </si>
  <si>
    <t>其他</t>
  </si>
  <si>
    <t>工资福利支出</t>
  </si>
  <si>
    <t>商品和服务支出</t>
  </si>
  <si>
    <t>对个人和家庭的补助</t>
  </si>
  <si>
    <t>债务利息及费用支出</t>
  </si>
  <si>
    <t>资本性支出</t>
  </si>
  <si>
    <t>其他支出</t>
  </si>
  <si>
    <t>项目名称</t>
  </si>
  <si>
    <t>项目名称/合计</t>
  </si>
  <si>
    <t>土地成本</t>
  </si>
  <si>
    <t>地质灾害防治专项费用</t>
  </si>
  <si>
    <t>驻村帮扶第一书记工作经费</t>
  </si>
  <si>
    <t>地质灾害治理、人居环境建设等 桃自然资字[2019]57号</t>
  </si>
  <si>
    <t>2019年益阳市地质灾害综合防治第二批专项资金 益资规函[2019]26号(预算指标号[2019]818号)</t>
  </si>
  <si>
    <t>2019年度脱贫攻坚考核奖励资金</t>
  </si>
  <si>
    <t>2020年地灾防治项目资金 湘财资环指[2020]23号</t>
  </si>
  <si>
    <t>2020年地灾防治项目资金 湘财资环指[2019]68号</t>
  </si>
  <si>
    <t>2020年第一批中央自然灾害防治体系建设补助资金 湘财资环指[2020]10号</t>
  </si>
  <si>
    <t>2020年增减挂钩项目资金</t>
  </si>
  <si>
    <t>县级耕地占补平衡项目资金</t>
  </si>
  <si>
    <t>石煤矿治理退还弘基矿业“两权”价款</t>
  </si>
  <si>
    <t>2020年第一批市级土地整治项目 益财资环指[2020]72号</t>
  </si>
  <si>
    <t>2020年自然资源相关补助资金 湘财资环指[2020]48号</t>
  </si>
  <si>
    <t>2020年第三批中央自然灾害防治体系建设资金 湘财资环指[2020]45号</t>
  </si>
  <si>
    <t>第三次国土调查经费</t>
  </si>
  <si>
    <t>飞力建材采矿权价款支出成本</t>
  </si>
  <si>
    <t>华信陶粒采矿权价款支出成本</t>
  </si>
  <si>
    <t>2019年土地出让征收经费及奖励</t>
  </si>
  <si>
    <t>2020年地质灾害应急经费[2020]134号</t>
  </si>
  <si>
    <t>注：单位有多个项目的，请按项目分别填列。</t>
  </si>
  <si>
    <t xml:space="preserve">填 报 人 ：   王平平                                                                       单位负责人（签字）：   熊伟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</si>
</sst>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,##0.00_ "/>
    <numFmt numFmtId="177" formatCode="0_);[Red]\(0\)"/>
    <numFmt numFmtId="178" formatCode="0.00_);[Red]\(0.00\)"/>
    <numFmt numFmtId="181" formatCode="0.0_);[Red]\(0.0\)"/>
    <numFmt numFmtId="182" formatCode="0.00_ "/>
  </numFmts>
  <fonts count="1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Aparajita"/>
      <family val="2"/>
    </font>
    <font>
      <sz val="10"/>
      <color theme="1"/>
      <name val="宋体"/>
      <family val="3"/>
      <charset val="134"/>
    </font>
    <font>
      <b/>
      <sz val="9"/>
      <name val="微软雅黑"/>
      <family val="2"/>
      <charset val="134"/>
    </font>
    <font>
      <sz val="10"/>
      <color theme="1"/>
      <name val="Times New Roman"/>
      <family val="1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0"/>
      <name val="Arial"/>
      <family val="2"/>
    </font>
    <font>
      <sz val="16"/>
      <color theme="1"/>
      <name val="Times New Roman"/>
      <family val="1"/>
    </font>
    <font>
      <sz val="2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0" fillId="0" borderId="0" xfId="0" applyFont="1">
      <alignment vertical="center"/>
    </xf>
    <xf numFmtId="178" fontId="8" fillId="0" borderId="1" xfId="15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15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10" fillId="0" borderId="1" xfId="16" applyNumberFormat="1" applyFont="1" applyBorder="1" applyAlignment="1">
      <alignment horizontal="left" vertical="center" wrapText="1"/>
    </xf>
    <xf numFmtId="0" fontId="10" fillId="0" borderId="1" xfId="17" applyNumberFormat="1" applyFont="1" applyBorder="1" applyAlignment="1">
      <alignment horizontal="left" vertical="center" wrapText="1"/>
    </xf>
    <xf numFmtId="0" fontId="10" fillId="0" borderId="1" xfId="18" applyNumberFormat="1" applyFont="1" applyBorder="1" applyAlignment="1">
      <alignment horizontal="left" vertical="center" wrapText="1"/>
    </xf>
    <xf numFmtId="0" fontId="10" fillId="0" borderId="1" xfId="2" applyNumberFormat="1" applyFont="1" applyBorder="1" applyAlignment="1">
      <alignment horizontal="left" vertical="center" wrapText="1"/>
    </xf>
    <xf numFmtId="0" fontId="10" fillId="0" borderId="1" xfId="19" applyNumberFormat="1" applyFont="1" applyBorder="1" applyAlignment="1">
      <alignment horizontal="left" vertical="center" wrapText="1"/>
    </xf>
    <xf numFmtId="0" fontId="10" fillId="0" borderId="1" xfId="20" applyNumberFormat="1" applyFont="1" applyBorder="1" applyAlignment="1">
      <alignment horizontal="left" vertical="center" wrapText="1"/>
    </xf>
    <xf numFmtId="0" fontId="10" fillId="0" borderId="1" xfId="21" applyNumberFormat="1" applyFont="1" applyBorder="1" applyAlignment="1">
      <alignment horizontal="left" vertical="center" wrapText="1"/>
    </xf>
    <xf numFmtId="0" fontId="10" fillId="0" borderId="1" xfId="6" applyNumberFormat="1" applyFont="1" applyBorder="1" applyAlignment="1">
      <alignment horizontal="left" vertical="center" wrapText="1"/>
    </xf>
    <xf numFmtId="0" fontId="10" fillId="0" borderId="1" xfId="7" applyNumberFormat="1" applyFont="1" applyBorder="1" applyAlignment="1">
      <alignment horizontal="left" vertical="center" wrapText="1"/>
    </xf>
    <xf numFmtId="0" fontId="10" fillId="0" borderId="1" xfId="3" applyNumberFormat="1" applyFont="1" applyBorder="1" applyAlignment="1">
      <alignment horizontal="left" vertical="center" wrapText="1"/>
    </xf>
    <xf numFmtId="0" fontId="10" fillId="0" borderId="1" xfId="8" applyNumberFormat="1" applyFont="1" applyBorder="1" applyAlignment="1">
      <alignment horizontal="left" vertical="center" wrapText="1"/>
    </xf>
    <xf numFmtId="0" fontId="10" fillId="0" borderId="1" xfId="9" applyNumberFormat="1" applyFont="1" applyBorder="1" applyAlignment="1">
      <alignment horizontal="left" vertical="center" wrapText="1"/>
    </xf>
    <xf numFmtId="0" fontId="10" fillId="0" borderId="1" xfId="10" applyNumberFormat="1" applyFont="1" applyBorder="1" applyAlignment="1">
      <alignment horizontal="left" vertical="center" wrapText="1"/>
    </xf>
    <xf numFmtId="0" fontId="10" fillId="0" borderId="1" xfId="4" applyNumberFormat="1" applyFont="1" applyBorder="1" applyAlignment="1">
      <alignment horizontal="left" vertical="center" wrapText="1"/>
    </xf>
    <xf numFmtId="0" fontId="10" fillId="0" borderId="1" xfId="12" applyNumberFormat="1" applyFont="1" applyBorder="1" applyAlignment="1">
      <alignment horizontal="left" vertical="center" wrapText="1"/>
    </xf>
    <xf numFmtId="0" fontId="10" fillId="0" borderId="1" xfId="13" applyNumberFormat="1" applyFont="1" applyBorder="1" applyAlignment="1">
      <alignment horizontal="left" vertical="center" wrapText="1"/>
    </xf>
    <xf numFmtId="0" fontId="10" fillId="0" borderId="1" xfId="14" applyNumberFormat="1" applyFont="1" applyBorder="1" applyAlignment="1">
      <alignment horizontal="left" vertical="center" wrapText="1"/>
    </xf>
    <xf numFmtId="0" fontId="10" fillId="0" borderId="1" xfId="11" applyNumberFormat="1" applyFont="1" applyBorder="1" applyAlignment="1">
      <alignment horizontal="left" vertical="center" wrapText="1"/>
    </xf>
    <xf numFmtId="0" fontId="10" fillId="0" borderId="1" xfId="5" applyNumberFormat="1" applyFont="1" applyBorder="1" applyAlignment="1">
      <alignment horizontal="left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22">
    <cellStyle name="常规" xfId="0" builtinId="0"/>
    <cellStyle name="常规 10" xfId="6"/>
    <cellStyle name="常规 11" xfId="7"/>
    <cellStyle name="常规 12" xfId="3"/>
    <cellStyle name="常规 13" xfId="8"/>
    <cellStyle name="常规 14" xfId="9"/>
    <cellStyle name="常规 15" xfId="10"/>
    <cellStyle name="常规 16" xfId="4"/>
    <cellStyle name="常规 17" xfId="12"/>
    <cellStyle name="常规 18" xfId="13"/>
    <cellStyle name="常规 19" xfId="14"/>
    <cellStyle name="常规 2" xfId="15"/>
    <cellStyle name="常规 20" xfId="11"/>
    <cellStyle name="常规 21" xfId="5"/>
    <cellStyle name="常规 3" xfId="16"/>
    <cellStyle name="常规 4" xfId="17"/>
    <cellStyle name="常规 5" xfId="18"/>
    <cellStyle name="常规 6" xfId="2"/>
    <cellStyle name="常规 7" xfId="19"/>
    <cellStyle name="常规 8" xfId="20"/>
    <cellStyle name="常规 9" xfId="21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9"/>
  <sheetViews>
    <sheetView tabSelected="1" view="pageBreakPreview" zoomScaleNormal="100" zoomScaleSheetLayoutView="100" workbookViewId="0">
      <selection sqref="A1:Z1048576"/>
    </sheetView>
  </sheetViews>
  <sheetFormatPr defaultColWidth="9" defaultRowHeight="13.5"/>
  <cols>
    <col min="1" max="16" width="10" customWidth="1"/>
    <col min="17" max="17" width="10" style="1" customWidth="1"/>
    <col min="18" max="26" width="10" customWidth="1"/>
  </cols>
  <sheetData>
    <row r="1" spans="1:27" ht="20.25">
      <c r="A1" s="2" t="s">
        <v>0</v>
      </c>
    </row>
    <row r="2" spans="1:27" ht="27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7" ht="18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18.95" customHeight="1">
      <c r="A4" s="42" t="s">
        <v>3</v>
      </c>
      <c r="B4" s="42"/>
      <c r="C4" s="42"/>
      <c r="D4" s="41" t="s">
        <v>4</v>
      </c>
      <c r="E4" s="41"/>
      <c r="F4" s="41"/>
      <c r="G4" s="41"/>
      <c r="H4" s="41"/>
      <c r="I4" s="41" t="s">
        <v>5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 t="s">
        <v>6</v>
      </c>
      <c r="Y4" s="41"/>
      <c r="Z4" s="41"/>
    </row>
    <row r="5" spans="1:27" ht="15.95" customHeight="1">
      <c r="A5" s="42"/>
      <c r="B5" s="42"/>
      <c r="C5" s="42"/>
      <c r="D5" s="41"/>
      <c r="E5" s="41"/>
      <c r="F5" s="41"/>
      <c r="G5" s="41"/>
      <c r="H5" s="41"/>
      <c r="I5" s="41" t="s">
        <v>7</v>
      </c>
      <c r="J5" s="41"/>
      <c r="K5" s="41"/>
      <c r="L5" s="41"/>
      <c r="M5" s="41"/>
      <c r="N5" s="41"/>
      <c r="O5" s="41"/>
      <c r="P5" s="41" t="s">
        <v>8</v>
      </c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7" ht="60" customHeight="1">
      <c r="A6" s="4" t="s">
        <v>9</v>
      </c>
      <c r="B6" s="4" t="s">
        <v>7</v>
      </c>
      <c r="C6" s="4" t="s">
        <v>8</v>
      </c>
      <c r="D6" s="4" t="s">
        <v>9</v>
      </c>
      <c r="E6" s="5" t="s">
        <v>10</v>
      </c>
      <c r="F6" s="5" t="s">
        <v>11</v>
      </c>
      <c r="G6" s="4" t="s">
        <v>12</v>
      </c>
      <c r="H6" s="4" t="s">
        <v>13</v>
      </c>
      <c r="I6" s="4" t="s">
        <v>9</v>
      </c>
      <c r="J6" s="4" t="s">
        <v>14</v>
      </c>
      <c r="K6" s="4" t="s">
        <v>15</v>
      </c>
      <c r="L6" s="4" t="s">
        <v>16</v>
      </c>
      <c r="M6" s="5" t="s">
        <v>17</v>
      </c>
      <c r="N6" s="4" t="s">
        <v>18</v>
      </c>
      <c r="O6" s="4" t="s">
        <v>19</v>
      </c>
      <c r="P6" s="4" t="s">
        <v>20</v>
      </c>
      <c r="Q6" s="4" t="s">
        <v>9</v>
      </c>
      <c r="R6" s="4" t="s">
        <v>14</v>
      </c>
      <c r="S6" s="4" t="s">
        <v>15</v>
      </c>
      <c r="T6" s="5" t="s">
        <v>16</v>
      </c>
      <c r="U6" s="5" t="s">
        <v>17</v>
      </c>
      <c r="V6" s="4" t="s">
        <v>18</v>
      </c>
      <c r="W6" s="4" t="s">
        <v>19</v>
      </c>
      <c r="X6" s="4" t="s">
        <v>9</v>
      </c>
      <c r="Y6" s="4" t="s">
        <v>7</v>
      </c>
      <c r="Z6" s="4" t="s">
        <v>8</v>
      </c>
    </row>
    <row r="7" spans="1:27" ht="25.5" customHeight="1">
      <c r="A7" s="6">
        <f>SUM(B7+C7)</f>
        <v>68000.800000000003</v>
      </c>
      <c r="B7" s="6">
        <v>3383.9</v>
      </c>
      <c r="C7" s="6">
        <v>64616.9</v>
      </c>
      <c r="D7" s="6">
        <f>SUM(E7:H7)</f>
        <v>68326.649999999994</v>
      </c>
      <c r="E7" s="7">
        <v>0</v>
      </c>
      <c r="F7" s="7">
        <v>0</v>
      </c>
      <c r="G7" s="6">
        <v>68000.800000000003</v>
      </c>
      <c r="H7" s="6">
        <v>325.85000000000002</v>
      </c>
      <c r="I7" s="6">
        <f>SUM(J7:O7)</f>
        <v>3173.58</v>
      </c>
      <c r="J7" s="6">
        <v>2550.7800000000002</v>
      </c>
      <c r="K7" s="6">
        <v>481.9</v>
      </c>
      <c r="L7" s="6">
        <v>80.599999999999994</v>
      </c>
      <c r="M7" s="7">
        <v>0</v>
      </c>
      <c r="N7" s="6">
        <v>60.3</v>
      </c>
      <c r="O7" s="7">
        <v>0</v>
      </c>
      <c r="P7" s="10" t="s">
        <v>21</v>
      </c>
      <c r="Q7" s="6">
        <f>SUM(R7:W7)</f>
        <v>65050.17</v>
      </c>
      <c r="R7" s="6">
        <f t="shared" ref="R7:W7" si="0">SUM(R8:R27)</f>
        <v>1</v>
      </c>
      <c r="S7" s="6">
        <f t="shared" si="0"/>
        <v>1684.89</v>
      </c>
      <c r="T7" s="6">
        <f t="shared" si="0"/>
        <v>0</v>
      </c>
      <c r="U7" s="6">
        <f t="shared" si="0"/>
        <v>0</v>
      </c>
      <c r="V7" s="6">
        <f t="shared" si="0"/>
        <v>63328.480000000003</v>
      </c>
      <c r="W7" s="6">
        <f t="shared" si="0"/>
        <v>35.799999999999997</v>
      </c>
      <c r="X7" s="34">
        <f>SUM(Y7+Z7)</f>
        <v>102.9</v>
      </c>
      <c r="Z7" s="34">
        <v>102.9</v>
      </c>
      <c r="AA7">
        <f>SUM(D7-I7-Q7)</f>
        <v>102.900000000001</v>
      </c>
    </row>
    <row r="8" spans="1:27" ht="18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  <c r="O8" s="12"/>
      <c r="P8" s="13" t="s">
        <v>22</v>
      </c>
      <c r="Q8" s="35">
        <f>SUM(V8)</f>
        <v>59378.51</v>
      </c>
      <c r="R8" s="36"/>
      <c r="S8" s="36"/>
      <c r="T8" s="36"/>
      <c r="U8" s="36"/>
      <c r="V8" s="35">
        <v>59378.51</v>
      </c>
      <c r="W8" s="36"/>
      <c r="X8" s="36"/>
      <c r="Y8" s="36"/>
      <c r="Z8" s="36"/>
    </row>
    <row r="9" spans="1:27" ht="21" customHeight="1">
      <c r="A9" s="8"/>
      <c r="B9" s="8"/>
      <c r="C9" s="8"/>
      <c r="D9" s="8"/>
      <c r="E9" s="8"/>
      <c r="F9" s="8"/>
      <c r="G9" s="8"/>
      <c r="H9" s="8"/>
      <c r="I9" s="14"/>
      <c r="J9" s="8"/>
      <c r="K9" s="8"/>
      <c r="L9" s="8"/>
      <c r="M9" s="8"/>
      <c r="N9" s="11"/>
      <c r="O9" s="12"/>
      <c r="P9" s="15" t="s">
        <v>23</v>
      </c>
      <c r="Q9" s="35">
        <v>50</v>
      </c>
      <c r="R9" s="36"/>
      <c r="S9" s="36"/>
      <c r="T9" s="36"/>
      <c r="U9" s="36"/>
      <c r="V9" s="35">
        <f>Q9</f>
        <v>50</v>
      </c>
      <c r="W9" s="36"/>
      <c r="X9" s="36"/>
      <c r="Y9" s="36"/>
      <c r="Z9" s="36"/>
    </row>
    <row r="10" spans="1:27" ht="26.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1"/>
      <c r="O10" s="12"/>
      <c r="P10" s="16" t="s">
        <v>24</v>
      </c>
      <c r="Q10" s="35">
        <v>3</v>
      </c>
      <c r="R10" s="36"/>
      <c r="S10" s="35">
        <f>Q10</f>
        <v>3</v>
      </c>
      <c r="T10" s="36"/>
      <c r="U10" s="36"/>
      <c r="V10" s="36"/>
      <c r="W10" s="36"/>
      <c r="X10" s="36"/>
      <c r="Y10" s="36"/>
      <c r="Z10" s="36"/>
    </row>
    <row r="11" spans="1:27" ht="36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1"/>
      <c r="O11" s="12"/>
      <c r="P11" s="17" t="s">
        <v>25</v>
      </c>
      <c r="Q11" s="35">
        <v>315</v>
      </c>
      <c r="R11" s="36"/>
      <c r="S11" s="37"/>
      <c r="T11" s="36"/>
      <c r="U11" s="36"/>
      <c r="V11" s="35">
        <f>Q11</f>
        <v>315</v>
      </c>
      <c r="W11" s="36"/>
      <c r="X11" s="36"/>
      <c r="Y11" s="36"/>
      <c r="Z11" s="36"/>
    </row>
    <row r="12" spans="1:27" ht="50.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1"/>
      <c r="O12" s="12"/>
      <c r="P12" s="18" t="s">
        <v>26</v>
      </c>
      <c r="Q12" s="35">
        <v>10</v>
      </c>
      <c r="R12" s="36"/>
      <c r="S12" s="36"/>
      <c r="T12" s="36"/>
      <c r="U12" s="36"/>
      <c r="V12" s="35">
        <f>Q12</f>
        <v>10</v>
      </c>
      <c r="W12" s="36"/>
      <c r="X12" s="36"/>
      <c r="Y12" s="36"/>
      <c r="Z12" s="36"/>
    </row>
    <row r="13" spans="1:27" ht="29.1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1"/>
      <c r="O13" s="12"/>
      <c r="P13" s="19" t="s">
        <v>27</v>
      </c>
      <c r="Q13" s="35">
        <v>1</v>
      </c>
      <c r="R13" s="35">
        <f>Q13</f>
        <v>1</v>
      </c>
      <c r="S13" s="36"/>
      <c r="T13" s="36"/>
      <c r="U13" s="36"/>
      <c r="V13" s="36"/>
      <c r="W13" s="36"/>
      <c r="X13" s="36"/>
      <c r="Y13" s="36"/>
      <c r="Z13" s="36"/>
    </row>
    <row r="14" spans="1:27" ht="30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2"/>
      <c r="P14" s="20" t="s">
        <v>28</v>
      </c>
      <c r="Q14" s="35">
        <v>60</v>
      </c>
      <c r="R14" s="36"/>
      <c r="S14" s="36"/>
      <c r="T14" s="36"/>
      <c r="U14" s="36"/>
      <c r="V14" s="35">
        <f>Q14</f>
        <v>60</v>
      </c>
      <c r="W14" s="36"/>
      <c r="X14" s="36"/>
      <c r="Y14" s="36"/>
      <c r="Z14" s="36"/>
    </row>
    <row r="15" spans="1:27" ht="27.9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2"/>
      <c r="P15" s="21" t="s">
        <v>29</v>
      </c>
      <c r="Q15" s="35">
        <v>120</v>
      </c>
      <c r="R15" s="36"/>
      <c r="S15" s="36"/>
      <c r="T15" s="36"/>
      <c r="U15" s="36"/>
      <c r="V15" s="35">
        <f>Q15</f>
        <v>120</v>
      </c>
      <c r="W15" s="36"/>
      <c r="X15" s="36"/>
      <c r="Y15" s="36"/>
      <c r="Z15" s="36"/>
    </row>
    <row r="16" spans="1:27" ht="39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2"/>
      <c r="P16" s="22" t="s">
        <v>30</v>
      </c>
      <c r="Q16" s="35">
        <v>180</v>
      </c>
      <c r="R16" s="36"/>
      <c r="S16" s="35">
        <f>Q16</f>
        <v>180</v>
      </c>
      <c r="T16" s="36"/>
      <c r="U16" s="36"/>
      <c r="V16" s="36"/>
      <c r="W16" s="36"/>
      <c r="X16" s="36"/>
      <c r="Y16" s="36"/>
      <c r="Z16" s="36"/>
    </row>
    <row r="17" spans="1:26" ht="2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2"/>
      <c r="P17" s="23" t="s">
        <v>31</v>
      </c>
      <c r="Q17" s="35">
        <v>1913.17</v>
      </c>
      <c r="R17" s="36"/>
      <c r="S17" s="36"/>
      <c r="T17" s="36"/>
      <c r="U17" s="36"/>
      <c r="V17" s="35">
        <f>Q17</f>
        <v>1913.17</v>
      </c>
      <c r="W17" s="36"/>
      <c r="X17" s="36"/>
      <c r="Y17" s="36"/>
      <c r="Z17" s="36"/>
    </row>
    <row r="18" spans="1:26" ht="27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2"/>
      <c r="P18" s="24" t="s">
        <v>32</v>
      </c>
      <c r="Q18" s="35">
        <v>1000</v>
      </c>
      <c r="R18" s="36"/>
      <c r="S18" s="36"/>
      <c r="T18" s="36"/>
      <c r="U18" s="36"/>
      <c r="V18" s="35">
        <f>Q18</f>
        <v>1000</v>
      </c>
      <c r="W18" s="36"/>
      <c r="X18" s="36"/>
      <c r="Y18" s="36"/>
      <c r="Z18" s="36"/>
    </row>
    <row r="19" spans="1:26" ht="29.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2"/>
      <c r="P19" s="25" t="s">
        <v>33</v>
      </c>
      <c r="Q19" s="35">
        <v>201.8</v>
      </c>
      <c r="R19" s="36"/>
      <c r="S19" s="36"/>
      <c r="T19" s="36"/>
      <c r="U19" s="36"/>
      <c r="V19" s="35">
        <f>Q19</f>
        <v>201.8</v>
      </c>
      <c r="W19" s="36"/>
      <c r="X19" s="36"/>
      <c r="Y19" s="36"/>
      <c r="Z19" s="36"/>
    </row>
    <row r="20" spans="1:26" ht="38.1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2"/>
      <c r="P20" s="26" t="s">
        <v>34</v>
      </c>
      <c r="Q20" s="35">
        <v>40</v>
      </c>
      <c r="R20" s="36"/>
      <c r="S20" s="36"/>
      <c r="T20" s="36"/>
      <c r="U20" s="36"/>
      <c r="V20" s="35">
        <f>Q20</f>
        <v>40</v>
      </c>
      <c r="W20" s="37"/>
      <c r="X20" s="36"/>
      <c r="Y20" s="36"/>
      <c r="Z20" s="36"/>
    </row>
    <row r="21" spans="1:26" ht="39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2"/>
      <c r="P21" s="27" t="s">
        <v>35</v>
      </c>
      <c r="Q21" s="35">
        <v>69</v>
      </c>
      <c r="R21" s="36"/>
      <c r="S21" s="35">
        <f>Q21</f>
        <v>69</v>
      </c>
      <c r="T21" s="36"/>
      <c r="U21" s="36"/>
      <c r="V21" s="36"/>
      <c r="W21" s="37"/>
      <c r="X21" s="36"/>
      <c r="Y21" s="36"/>
      <c r="Z21" s="36"/>
    </row>
    <row r="22" spans="1:26" ht="42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2"/>
      <c r="P22" s="28" t="s">
        <v>36</v>
      </c>
      <c r="Q22" s="35">
        <v>252</v>
      </c>
      <c r="R22" s="36"/>
      <c r="S22" s="36">
        <v>12</v>
      </c>
      <c r="T22" s="36"/>
      <c r="U22" s="36"/>
      <c r="V22" s="35">
        <v>240</v>
      </c>
      <c r="W22" s="37"/>
      <c r="X22" s="36"/>
      <c r="Y22" s="36"/>
      <c r="Z22" s="36"/>
    </row>
    <row r="23" spans="1:26" ht="21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2"/>
      <c r="P23" s="29" t="s">
        <v>37</v>
      </c>
      <c r="Q23" s="35">
        <v>200</v>
      </c>
      <c r="R23" s="36"/>
      <c r="S23" s="35">
        <f>Q23</f>
        <v>200</v>
      </c>
      <c r="T23" s="36"/>
      <c r="U23" s="36"/>
      <c r="V23" s="35"/>
      <c r="W23" s="36"/>
      <c r="X23" s="36"/>
      <c r="Y23" s="36"/>
      <c r="Z23" s="36"/>
    </row>
    <row r="24" spans="1:26" ht="27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2"/>
      <c r="P24" s="30" t="s">
        <v>38</v>
      </c>
      <c r="Q24" s="35">
        <v>11.12</v>
      </c>
      <c r="R24" s="36"/>
      <c r="S24" s="36"/>
      <c r="T24" s="36"/>
      <c r="U24" s="36"/>
      <c r="V24" s="36"/>
      <c r="W24" s="35">
        <f>Q24</f>
        <v>11.12</v>
      </c>
      <c r="X24" s="36"/>
      <c r="Y24" s="36"/>
      <c r="Z24" s="36"/>
    </row>
    <row r="25" spans="1:26" ht="27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2"/>
      <c r="P25" s="31" t="s">
        <v>39</v>
      </c>
      <c r="Q25" s="35">
        <v>24.68</v>
      </c>
      <c r="R25" s="36"/>
      <c r="S25" s="36"/>
      <c r="T25" s="36"/>
      <c r="U25" s="36"/>
      <c r="V25" s="36"/>
      <c r="W25" s="35">
        <f>Q25</f>
        <v>24.68</v>
      </c>
      <c r="X25" s="36"/>
      <c r="Y25" s="36"/>
      <c r="Z25" s="36"/>
    </row>
    <row r="26" spans="1:26" ht="29.1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2"/>
      <c r="P26" s="32" t="s">
        <v>40</v>
      </c>
      <c r="Q26" s="35">
        <v>1216.8900000000001</v>
      </c>
      <c r="R26" s="36"/>
      <c r="S26" s="35">
        <f>Q26</f>
        <v>1216.8900000000001</v>
      </c>
      <c r="T26" s="36"/>
      <c r="U26" s="36"/>
      <c r="V26" s="36"/>
      <c r="W26" s="36"/>
      <c r="X26" s="36"/>
      <c r="Y26" s="36"/>
      <c r="Z26" s="36"/>
    </row>
    <row r="27" spans="1:26" ht="30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2"/>
      <c r="P27" s="33" t="s">
        <v>41</v>
      </c>
      <c r="Q27" s="35">
        <v>4</v>
      </c>
      <c r="R27" s="36"/>
      <c r="S27" s="38">
        <f>SUM(Q27)</f>
        <v>4</v>
      </c>
      <c r="T27" s="36"/>
      <c r="U27" s="36"/>
      <c r="V27" s="37"/>
      <c r="W27" s="35"/>
      <c r="X27" s="36"/>
      <c r="Y27" s="36"/>
      <c r="Z27" s="36"/>
    </row>
    <row r="28" spans="1:26">
      <c r="A28" s="3" t="s">
        <v>42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26">
      <c r="A29" s="40" t="s">
        <v>43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</sheetData>
  <mergeCells count="9">
    <mergeCell ref="A29:Y29"/>
    <mergeCell ref="A4:C5"/>
    <mergeCell ref="D4:H5"/>
    <mergeCell ref="X4:Z5"/>
    <mergeCell ref="A2:Z2"/>
    <mergeCell ref="A3:Z3"/>
    <mergeCell ref="I4:W4"/>
    <mergeCell ref="I5:O5"/>
    <mergeCell ref="P5:W5"/>
  </mergeCells>
  <phoneticPr fontId="17" type="noConversion"/>
  <pageMargins left="0.28999999999999998" right="0.196850393700787" top="0.62986111111111098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 (2)</vt:lpstr>
      <vt:lpstr>Sheet2</vt:lpstr>
      <vt:lpstr>Sheet3</vt:lpstr>
      <vt:lpstr>'Sheet1 (2)'!Print_Area</vt:lpstr>
      <vt:lpstr>'Sheet1 (2)'!Print_Titles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微软用户</cp:lastModifiedBy>
  <cp:lastPrinted>2021-03-31T08:01:00Z</cp:lastPrinted>
  <dcterms:created xsi:type="dcterms:W3CDTF">2021-03-31T03:20:00Z</dcterms:created>
  <dcterms:modified xsi:type="dcterms:W3CDTF">2022-02-28T03:19:43Z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